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7125"/>
  </bookViews>
  <sheets>
    <sheet name="使用申請書" sheetId="1" r:id="rId1"/>
    <sheet name="計算リスト" sheetId="2" r:id="rId2"/>
  </sheets>
  <calcPr calcId="145621" concurrentCalc="0"/>
</workbook>
</file>

<file path=xl/calcChain.xml><?xml version="1.0" encoding="utf-8"?>
<calcChain xmlns="http://schemas.openxmlformats.org/spreadsheetml/2006/main">
  <c r="M19" i="1" l="1"/>
  <c r="I14" i="1"/>
  <c r="F19" i="1"/>
  <c r="M17" i="1"/>
  <c r="M16" i="1"/>
  <c r="M15" i="1"/>
  <c r="M18" i="1"/>
  <c r="I19" i="1"/>
  <c r="C19" i="1"/>
</calcChain>
</file>

<file path=xl/sharedStrings.xml><?xml version="1.0" encoding="utf-8"?>
<sst xmlns="http://schemas.openxmlformats.org/spreadsheetml/2006/main" count="59" uniqueCount="43">
  <si>
    <t>NPO法人　森は海の恋人　御中
舞根森里海研究所を使用したいので、留意事項等を承知のうえ次のとおり申し込みます。</t>
    <phoneticPr fontId="1"/>
  </si>
  <si>
    <t>団体名</t>
  </si>
  <si>
    <t>代表者名</t>
  </si>
  <si>
    <t>本件担当者</t>
  </si>
  <si>
    <t>住所</t>
  </si>
  <si>
    <t>メールアドレス等</t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</si>
  <si>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</si>
  <si>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</si>
  <si>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</si>
  <si>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</si>
  <si>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</si>
  <si>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</si>
  <si>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×</t>
    <phoneticPr fontId="1"/>
  </si>
  <si>
    <t>利用スペース</t>
    <rPh sb="0" eb="2">
      <t>リヨウ</t>
    </rPh>
    <phoneticPr fontId="1"/>
  </si>
  <si>
    <t>円</t>
    <rPh sb="0" eb="1">
      <t>エン</t>
    </rPh>
    <phoneticPr fontId="1"/>
  </si>
  <si>
    <t>現地決済（現金）　　　</t>
    <phoneticPr fontId="1"/>
  </si>
  <si>
    <t>　　銀行振込</t>
    <phoneticPr fontId="1"/>
  </si>
  <si>
    <t>/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</si>
  <si>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</si>
  <si>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</si>
  <si>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入所時間</t>
    <rPh sb="0" eb="2">
      <t>ニュウショ</t>
    </rPh>
    <rPh sb="2" eb="4">
      <t>ジカン</t>
    </rPh>
    <phoneticPr fontId="1"/>
  </si>
  <si>
    <t>退所時間</t>
    <rPh sb="0" eb="2">
      <t>タイショ</t>
    </rPh>
    <rPh sb="2" eb="4">
      <t>ジカン</t>
    </rPh>
    <phoneticPr fontId="1"/>
  </si>
  <si>
    <t>会議室</t>
    <phoneticPr fontId="1"/>
  </si>
  <si>
    <t>単価/時間</t>
    <rPh sb="0" eb="2">
      <t>タンカ</t>
    </rPh>
    <rPh sb="3" eb="5">
      <t>ジカン</t>
    </rPh>
    <phoneticPr fontId="1"/>
  </si>
  <si>
    <t>実験室</t>
    <phoneticPr fontId="1"/>
  </si>
  <si>
    <t>多目的室及び倉庫</t>
    <phoneticPr fontId="1"/>
  </si>
  <si>
    <t>実験室・多目的室及び倉庫</t>
    <rPh sb="4" eb="7">
      <t>タモクテキ</t>
    </rPh>
    <rPh sb="7" eb="8">
      <t>シツ</t>
    </rPh>
    <rPh sb="8" eb="9">
      <t>オヨ</t>
    </rPh>
    <rPh sb="10" eb="12">
      <t>ソウコ</t>
    </rPh>
    <phoneticPr fontId="1"/>
  </si>
  <si>
    <t>名</t>
    <rPh sb="0" eb="1">
      <t>メイ</t>
    </rPh>
    <phoneticPr fontId="1"/>
  </si>
  <si>
    <t>チェック</t>
    <phoneticPr fontId="1"/>
  </si>
  <si>
    <t>〇</t>
    <phoneticPr fontId="1"/>
  </si>
  <si>
    <t>平成　　　年　　　月　　　日</t>
    <rPh sb="5" eb="6">
      <t>ネン</t>
    </rPh>
    <phoneticPr fontId="1"/>
  </si>
  <si>
    <t>※ご使用に当たっての留意事項</t>
    <phoneticPr fontId="1"/>
  </si>
  <si>
    <t xml:space="preserve">１．使用目的及び使用内容等により、ご使用をお断りする場合があります。『舞根森里海研究所利用規約』及び『舞根森里海研究所施設使用料表』をよくお読みになってからお申し込みください。
２．申込は使用希望日の7日前までにNPO法人森は海の恋人事務局までご連絡ください。
３．準備・後片付けの時間は、使用時間に含みます。机・イス・実験機器等の備品をご使用になった場合は、現状を回復してから退館下さいますようお願いいたします。
４．その他詳細についてはNPO法人森は海の恋人事務局（0226-31-2751）までご連絡ください。
</t>
    <phoneticPr fontId="1"/>
  </si>
  <si>
    <t>施設使用料振込口座：
北日本銀行　気仙沼支店　普通口座　口座番号：7022531
名義：特定非営利活動法人森は海の恋人　理事長　畠山重篤</t>
    <phoneticPr fontId="1"/>
  </si>
  <si>
    <t>舞根森里海研究所　使用申請書</t>
    <rPh sb="11" eb="14">
      <t>シンセイショ</t>
    </rPh>
    <phoneticPr fontId="1"/>
  </si>
  <si>
    <r>
      <t>連絡先</t>
    </r>
    <r>
      <rPr>
        <b/>
        <sz val="10"/>
        <color theme="1"/>
        <rFont val="AR P丸ゴシック体M"/>
        <family val="3"/>
        <charset val="128"/>
      </rPr>
      <t>（電話番号）</t>
    </r>
    <phoneticPr fontId="1"/>
  </si>
  <si>
    <t>使用目的</t>
    <phoneticPr fontId="1"/>
  </si>
  <si>
    <t>使用人数（総数）</t>
    <phoneticPr fontId="1"/>
  </si>
  <si>
    <r>
      <t xml:space="preserve">使用スペース
</t>
    </r>
    <r>
      <rPr>
        <b/>
        <sz val="7"/>
        <color rgb="FFFF0000"/>
        <rFont val="AR P丸ゴシック体M"/>
        <family val="3"/>
        <charset val="128"/>
      </rPr>
      <t>*ドロップダウンリストより選択してください</t>
    </r>
    <phoneticPr fontId="1"/>
  </si>
  <si>
    <r>
      <t xml:space="preserve">使用期間
</t>
    </r>
    <r>
      <rPr>
        <b/>
        <sz val="7"/>
        <color rgb="FFFF0000"/>
        <rFont val="AR P丸ゴシック体M"/>
        <family val="3"/>
        <charset val="128"/>
      </rPr>
      <t>*年月日と使用時刻を記入してください。時間と金額は自動計算されます</t>
    </r>
    <phoneticPr fontId="1"/>
  </si>
  <si>
    <r>
      <t xml:space="preserve">お支払方法
</t>
    </r>
    <r>
      <rPr>
        <b/>
        <sz val="7"/>
        <color rgb="FFFF0000"/>
        <rFont val="AR P丸ゴシック体M"/>
        <family val="3"/>
        <charset val="128"/>
      </rPr>
      <t>*どちらかに○をつけてください</t>
    </r>
    <rPh sb="1" eb="3">
      <t>シハライ</t>
    </rPh>
    <rPh sb="3" eb="5">
      <t>ホウホウ</t>
    </rPh>
    <phoneticPr fontId="1"/>
  </si>
  <si>
    <r>
      <t xml:space="preserve">施設使用料合計
</t>
    </r>
    <r>
      <rPr>
        <b/>
        <sz val="7"/>
        <color rgb="FFFF0000"/>
        <rFont val="AR P丸ゴシック体M"/>
        <family val="3"/>
        <charset val="128"/>
      </rPr>
      <t>＊自動計算されます</t>
    </r>
    <rPh sb="0" eb="2">
      <t>シセツ</t>
    </rPh>
    <rPh sb="2" eb="4">
      <t>シヨウ</t>
    </rPh>
    <rPh sb="4" eb="5">
      <t>リョウ</t>
    </rPh>
    <rPh sb="5" eb="7">
      <t>ゴウケイ</t>
    </rPh>
    <phoneticPr fontId="1"/>
  </si>
  <si>
    <t>※空欄をご記入ください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</si>
</sst>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0_);[Red]\(0\)"/>
    <numFmt numFmtId="178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0.5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7"/>
      <color rgb="FFFF0000"/>
      <name val="AR P丸ゴシック体M"/>
      <family val="3"/>
      <charset val="128"/>
    </font>
    <font>
      <sz val="9"/>
      <color theme="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vertical="top"/>
    </xf>
    <xf numFmtId="0" fontId="3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3" borderId="0" xfId="0" applyFont="1" applyFill="1" applyBorder="1">
      <alignment vertical="center"/>
    </xf>
    <xf numFmtId="176" fontId="3" fillId="0" borderId="0" xfId="0" applyNumberFormat="1" applyFont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177" fontId="3" fillId="3" borderId="0" xfId="0" applyNumberFormat="1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3" borderId="5" xfId="0" applyFont="1" applyFill="1" applyBorder="1">
      <alignment vertical="center"/>
    </xf>
    <xf numFmtId="176" fontId="3" fillId="0" borderId="5" xfId="0" applyNumberFormat="1" applyFont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177" fontId="3" fillId="3" borderId="5" xfId="0" applyNumberFormat="1" applyFont="1" applyFill="1" applyBorder="1">
      <alignment vertical="center"/>
    </xf>
    <xf numFmtId="0" fontId="3" fillId="3" borderId="11" xfId="0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178" fontId="3" fillId="3" borderId="3" xfId="0" applyNumberFormat="1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8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0" workbookViewId="0">
      <selection activeCell="S15" sqref="S15"/>
    </sheetView>
  </sheetViews>
  <sheetFormatPr defaultRowHeight="13.5"/>
  <cols>
    <col min="2" max="2" width="9.5" customWidth="1"/>
    <col min="3" max="3" width="7.125" customWidth="1"/>
    <col min="4" max="4" width="3.875" customWidth="1"/>
    <col min="5" max="5" width="6" customWidth="1"/>
    <col min="6" max="6" width="4" customWidth="1"/>
    <col min="7" max="7" width="5.75" customWidth="1"/>
    <col min="8" max="8" width="3.75" customWidth="1"/>
    <col min="9" max="9" width="7.375" customWidth="1"/>
    <col min="10" max="10" width="4.25" customWidth="1"/>
    <col min="11" max="11" width="6.625" customWidth="1"/>
    <col min="12" max="12" width="5.625" customWidth="1"/>
    <col min="13" max="13" width="10.375" customWidth="1"/>
    <col min="14" max="14" width="5" customWidth="1"/>
  </cols>
  <sheetData>
    <row r="1" spans="1:14" ht="29.2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 customHeight="1">
      <c r="A2" s="4"/>
      <c r="B2" s="4"/>
      <c r="C2" s="4"/>
      <c r="D2" s="4"/>
      <c r="E2" s="4"/>
      <c r="F2" s="4"/>
      <c r="G2" s="27" t="s">
        <v>30</v>
      </c>
      <c r="H2" s="27"/>
      <c r="I2" s="27"/>
      <c r="J2" s="27"/>
      <c r="K2" s="27"/>
      <c r="L2" s="27"/>
      <c r="M2" s="27"/>
      <c r="N2" s="27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47.2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4"/>
      <c r="K5" s="4"/>
      <c r="L5" s="4"/>
      <c r="M5" s="4"/>
      <c r="N5" s="4"/>
    </row>
    <row r="6" spans="1:14" ht="24" customHeight="1">
      <c r="A6" s="26" t="s">
        <v>1</v>
      </c>
      <c r="B6" s="26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4" customHeight="1">
      <c r="A7" s="26" t="s">
        <v>2</v>
      </c>
      <c r="B7" s="26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24" customHeight="1">
      <c r="A8" s="26" t="s">
        <v>3</v>
      </c>
      <c r="B8" s="26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4" customHeight="1">
      <c r="A9" s="26" t="s">
        <v>4</v>
      </c>
      <c r="B9" s="26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24" customHeight="1">
      <c r="A10" s="26" t="s">
        <v>35</v>
      </c>
      <c r="B10" s="26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24" customHeight="1">
      <c r="A11" s="26" t="s">
        <v>5</v>
      </c>
      <c r="B11" s="26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45.75" customHeight="1">
      <c r="A12" s="26" t="s">
        <v>36</v>
      </c>
      <c r="B12" s="2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2"/>
    </row>
    <row r="13" spans="1:14" ht="23.25" customHeight="1">
      <c r="A13" s="26" t="s">
        <v>37</v>
      </c>
      <c r="B13" s="26"/>
      <c r="C13" s="49"/>
      <c r="D13" s="50"/>
      <c r="E13" s="50"/>
      <c r="F13" s="50"/>
      <c r="G13" s="6" t="s">
        <v>27</v>
      </c>
      <c r="H13" s="6"/>
      <c r="I13" s="6"/>
      <c r="J13" s="6"/>
      <c r="K13" s="6"/>
      <c r="L13" s="6"/>
      <c r="M13" s="6"/>
      <c r="N13" s="7"/>
    </row>
    <row r="14" spans="1:14" ht="36.75" customHeight="1">
      <c r="A14" s="26" t="s">
        <v>38</v>
      </c>
      <c r="B14" s="26"/>
      <c r="C14" s="35"/>
      <c r="D14" s="35"/>
      <c r="E14" s="35"/>
      <c r="F14" s="35"/>
      <c r="G14" s="35"/>
      <c r="H14" s="35"/>
      <c r="I14" s="30" t="str">
        <f>IF(C14="","",VLOOKUP(C14,計算リスト!A3:B6,2,))</f>
        <v/>
      </c>
      <c r="J14" s="30"/>
      <c r="K14" s="5" t="s">
        <v>14</v>
      </c>
      <c r="L14" s="5" t="s">
        <v>17</v>
      </c>
      <c r="M14" s="6" t="s">
        <v>10</v>
      </c>
      <c r="N14" s="7"/>
    </row>
    <row r="15" spans="1:14" ht="24.75" customHeight="1">
      <c r="A15" s="26" t="s">
        <v>39</v>
      </c>
      <c r="B15" s="26"/>
      <c r="C15" s="8"/>
      <c r="D15" s="9" t="s">
        <v>7</v>
      </c>
      <c r="E15" s="8"/>
      <c r="F15" s="9" t="s">
        <v>6</v>
      </c>
      <c r="G15" s="8"/>
      <c r="H15" s="9" t="s">
        <v>8</v>
      </c>
      <c r="I15" s="10"/>
      <c r="J15" s="11" t="s">
        <v>9</v>
      </c>
      <c r="K15" s="10"/>
      <c r="L15" s="9"/>
      <c r="M15" s="12" t="str">
        <f>IF(I15="","",(K15-I15)*24)</f>
        <v/>
      </c>
      <c r="N15" s="13" t="s">
        <v>10</v>
      </c>
    </row>
    <row r="16" spans="1:14" ht="24.75" customHeight="1">
      <c r="A16" s="26"/>
      <c r="B16" s="26"/>
      <c r="C16" s="8"/>
      <c r="D16" s="9" t="s">
        <v>7</v>
      </c>
      <c r="E16" s="8"/>
      <c r="F16" s="9" t="s">
        <v>6</v>
      </c>
      <c r="G16" s="8"/>
      <c r="H16" s="9" t="s">
        <v>8</v>
      </c>
      <c r="I16" s="10"/>
      <c r="J16" s="11" t="s">
        <v>9</v>
      </c>
      <c r="K16" s="10"/>
      <c r="L16" s="9"/>
      <c r="M16" s="12" t="str">
        <f>IF(I16="","",(K16-I16)*24)</f>
        <v/>
      </c>
      <c r="N16" s="13" t="s">
        <v>10</v>
      </c>
    </row>
    <row r="17" spans="1:14" ht="24.75" customHeight="1" thickBot="1">
      <c r="A17" s="26"/>
      <c r="B17" s="26"/>
      <c r="C17" s="52"/>
      <c r="D17" s="15" t="s">
        <v>7</v>
      </c>
      <c r="E17" s="14"/>
      <c r="F17" s="15" t="s">
        <v>6</v>
      </c>
      <c r="G17" s="14"/>
      <c r="H17" s="15" t="s">
        <v>8</v>
      </c>
      <c r="I17" s="16"/>
      <c r="J17" s="17" t="s">
        <v>9</v>
      </c>
      <c r="K17" s="16"/>
      <c r="L17" s="15"/>
      <c r="M17" s="18" t="str">
        <f>IF(I17="","",(K17-I17)*24)</f>
        <v/>
      </c>
      <c r="N17" s="19" t="s">
        <v>10</v>
      </c>
    </row>
    <row r="18" spans="1:14" ht="24.75" customHeight="1" thickTop="1">
      <c r="A18" s="26"/>
      <c r="B18" s="26"/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12">
        <f>SUM(M15:M17)</f>
        <v>0</v>
      </c>
      <c r="N18" s="13" t="s">
        <v>10</v>
      </c>
    </row>
    <row r="19" spans="1:14" ht="33" customHeight="1">
      <c r="A19" s="26" t="s">
        <v>41</v>
      </c>
      <c r="B19" s="26"/>
      <c r="C19" s="34">
        <f>C14</f>
        <v>0</v>
      </c>
      <c r="D19" s="34"/>
      <c r="E19" s="34"/>
      <c r="F19" s="29" t="str">
        <f>I14&amp;K14</f>
        <v>円</v>
      </c>
      <c r="G19" s="29"/>
      <c r="H19" s="6" t="s">
        <v>12</v>
      </c>
      <c r="I19" s="20">
        <f>M18</f>
        <v>0</v>
      </c>
      <c r="J19" s="6" t="s">
        <v>10</v>
      </c>
      <c r="K19" s="6"/>
      <c r="L19" s="6" t="s">
        <v>11</v>
      </c>
      <c r="M19" s="21" t="str">
        <f>IF(C14="","",M18*I14)</f>
        <v/>
      </c>
      <c r="N19" s="7" t="s">
        <v>14</v>
      </c>
    </row>
    <row r="20" spans="1:14" ht="42" customHeight="1">
      <c r="A20" s="26" t="s">
        <v>40</v>
      </c>
      <c r="B20" s="26"/>
      <c r="C20" s="29" t="s">
        <v>15</v>
      </c>
      <c r="D20" s="29"/>
      <c r="E20" s="29"/>
      <c r="F20" s="29"/>
      <c r="G20" s="29"/>
      <c r="H20" s="22"/>
      <c r="I20" s="31" t="s">
        <v>16</v>
      </c>
      <c r="J20" s="29"/>
      <c r="K20" s="29"/>
      <c r="L20" s="29"/>
      <c r="M20" s="29"/>
      <c r="N20" s="22"/>
    </row>
    <row r="21" spans="1:14" ht="17.25" customHeight="1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21" customHeight="1">
      <c r="A22" s="47" t="s">
        <v>31</v>
      </c>
      <c r="B22" s="47"/>
      <c r="C22" s="47"/>
      <c r="D22" s="47"/>
      <c r="E22" s="47"/>
      <c r="F22" s="4"/>
      <c r="G22" s="4"/>
      <c r="H22" s="4"/>
      <c r="I22" s="4"/>
      <c r="J22" s="4"/>
      <c r="K22" s="4"/>
      <c r="L22" s="4"/>
      <c r="M22" s="4"/>
      <c r="N22" s="4"/>
    </row>
    <row r="23" spans="1:14" ht="23.25" customHeight="1">
      <c r="A23" s="36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28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3.5" customHeight="1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1:14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</row>
    <row r="30" spans="1:14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1:14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1:14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</row>
    <row r="33" spans="1:1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</row>
    <row r="34" spans="1:14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mergeCells count="33">
    <mergeCell ref="A20:B20"/>
    <mergeCell ref="A23:N27"/>
    <mergeCell ref="A28:N35"/>
    <mergeCell ref="A4:N4"/>
    <mergeCell ref="A22:E22"/>
    <mergeCell ref="C11:N11"/>
    <mergeCell ref="C12:N12"/>
    <mergeCell ref="C13:F13"/>
    <mergeCell ref="A13:B13"/>
    <mergeCell ref="A14:B14"/>
    <mergeCell ref="A8:B8"/>
    <mergeCell ref="A9:B9"/>
    <mergeCell ref="A10:B10"/>
    <mergeCell ref="A11:B11"/>
    <mergeCell ref="A12:B12"/>
    <mergeCell ref="A5:I5"/>
    <mergeCell ref="C20:G20"/>
    <mergeCell ref="I20:M20"/>
    <mergeCell ref="C6:N6"/>
    <mergeCell ref="C7:N7"/>
    <mergeCell ref="C8:N8"/>
    <mergeCell ref="C9:N9"/>
    <mergeCell ref="C10:N10"/>
    <mergeCell ref="C19:E19"/>
    <mergeCell ref="C14:H14"/>
    <mergeCell ref="A7:B7"/>
    <mergeCell ref="G2:N2"/>
    <mergeCell ref="A1:N1"/>
    <mergeCell ref="F19:G19"/>
    <mergeCell ref="I14:J14"/>
    <mergeCell ref="A19:B19"/>
    <mergeCell ref="A15:B18"/>
    <mergeCell ref="A6:B6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計算リスト!$C$3:$C$13</xm:f>
          </x14:formula1>
          <xm:sqref>C15:C17</xm:sqref>
        </x14:dataValidation>
        <x14:dataValidation type="list" allowBlank="1" showInputMessage="1" showErrorMessage="1">
          <x14:formula1>
            <xm:f>計算リスト!$D$3:$D$14</xm:f>
          </x14:formula1>
          <xm:sqref>E15:E17</xm:sqref>
        </x14:dataValidation>
        <x14:dataValidation type="list" allowBlank="1" showInputMessage="1" showErrorMessage="1">
          <x14:formula1>
            <xm:f>計算リスト!$E$3:$E$33</xm:f>
          </x14:formula1>
          <xm:sqref>G15:G17</xm:sqref>
        </x14:dataValidation>
        <x14:dataValidation type="list" allowBlank="1" showInputMessage="1" showErrorMessage="1">
          <x14:formula1>
            <xm:f>計算リスト!$F$3:$F$11</xm:f>
          </x14:formula1>
          <xm:sqref>I15:I17</xm:sqref>
        </x14:dataValidation>
        <x14:dataValidation type="list" allowBlank="1" showInputMessage="1" showErrorMessage="1">
          <x14:formula1>
            <xm:f>計算リスト!$G$3:$G$11</xm:f>
          </x14:formula1>
          <xm:sqref>K15:K17</xm:sqref>
        </x14:dataValidation>
        <x14:dataValidation type="list" allowBlank="1" showInputMessage="1" showErrorMessage="1">
          <x14:formula1>
            <xm:f>計算リスト!$H$3</xm:f>
          </x14:formula1>
          <xm:sqref>H20:H21 N20:N21</xm:sqref>
        </x14:dataValidation>
        <x14:dataValidation type="list" allowBlank="1" showInputMessage="1" showErrorMessage="1">
          <x14:formula1>
            <xm:f>計算リスト!$A$3:$A$6</xm:f>
          </x14:formula1>
          <xm:sqref>C14:H14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H3" sqref="H3"/>
    </sheetView>
  </sheetViews>
  <sheetFormatPr defaultRowHeight="13.5"/>
  <cols>
    <col min="1" max="2" width="13.375" customWidth="1"/>
    <col min="3" max="3" width="12" customWidth="1"/>
  </cols>
  <sheetData>
    <row r="2" spans="1:8" ht="36" customHeight="1">
      <c r="A2" t="s">
        <v>13</v>
      </c>
      <c r="B2" t="s">
        <v>23</v>
      </c>
      <c r="C2" t="s">
        <v>7</v>
      </c>
      <c r="D2" t="s">
        <v>18</v>
      </c>
      <c r="E2" t="s">
        <v>19</v>
      </c>
      <c r="F2" t="s">
        <v>20</v>
      </c>
      <c r="G2" t="s">
        <v>21</v>
      </c>
      <c r="H2" t="s">
        <v>28</v>
      </c>
    </row>
    <row r="3" spans="1:8" ht="36" customHeight="1">
      <c r="A3" s="1" t="s">
        <v>22</v>
      </c>
      <c r="B3" s="1">
        <v>400</v>
      </c>
      <c r="C3" s="1">
        <v>2014</v>
      </c>
      <c r="D3">
        <v>1</v>
      </c>
      <c r="E3">
        <v>1</v>
      </c>
      <c r="F3" s="2">
        <v>0.375</v>
      </c>
      <c r="G3" s="2">
        <v>0.375</v>
      </c>
      <c r="H3" t="s">
        <v>29</v>
      </c>
    </row>
    <row r="4" spans="1:8" ht="36" customHeight="1">
      <c r="A4" s="1" t="s">
        <v>24</v>
      </c>
      <c r="B4" s="1">
        <v>800</v>
      </c>
      <c r="C4" s="1">
        <v>2015</v>
      </c>
      <c r="D4">
        <v>2</v>
      </c>
      <c r="E4">
        <v>2</v>
      </c>
      <c r="F4" s="2">
        <v>0.41666666666666669</v>
      </c>
      <c r="G4" s="2">
        <v>0.41666666666666669</v>
      </c>
    </row>
    <row r="5" spans="1:8" ht="36" customHeight="1">
      <c r="A5" s="1" t="s">
        <v>25</v>
      </c>
      <c r="B5" s="1">
        <v>1500</v>
      </c>
      <c r="C5" s="1">
        <v>2016</v>
      </c>
      <c r="D5">
        <v>3</v>
      </c>
      <c r="E5">
        <v>3</v>
      </c>
      <c r="F5" s="2">
        <v>0.45833333333333298</v>
      </c>
      <c r="G5" s="2">
        <v>0.45833333333333298</v>
      </c>
    </row>
    <row r="6" spans="1:8" ht="36" customHeight="1">
      <c r="A6" s="1" t="s">
        <v>26</v>
      </c>
      <c r="B6" s="1">
        <v>2300</v>
      </c>
      <c r="C6" s="1">
        <v>2017</v>
      </c>
      <c r="D6">
        <v>4</v>
      </c>
      <c r="E6">
        <v>4</v>
      </c>
      <c r="F6" s="2">
        <v>0.5</v>
      </c>
      <c r="G6" s="2">
        <v>0.5</v>
      </c>
    </row>
    <row r="7" spans="1:8" ht="36" customHeight="1">
      <c r="C7" s="1">
        <v>2018</v>
      </c>
      <c r="D7">
        <v>5</v>
      </c>
      <c r="E7">
        <v>5</v>
      </c>
      <c r="F7" s="2">
        <v>0.54166666666666696</v>
      </c>
      <c r="G7" s="2">
        <v>0.54166666666666696</v>
      </c>
    </row>
    <row r="8" spans="1:8" ht="36" customHeight="1">
      <c r="C8" s="1">
        <v>2019</v>
      </c>
      <c r="D8">
        <v>6</v>
      </c>
      <c r="E8">
        <v>6</v>
      </c>
      <c r="F8" s="2">
        <v>0.58333333333333304</v>
      </c>
      <c r="G8" s="2">
        <v>0.58333333333333304</v>
      </c>
    </row>
    <row r="9" spans="1:8" ht="36" customHeight="1">
      <c r="C9" s="1">
        <v>2020</v>
      </c>
      <c r="D9">
        <v>7</v>
      </c>
      <c r="E9">
        <v>7</v>
      </c>
      <c r="F9" s="2">
        <v>0.625</v>
      </c>
      <c r="G9" s="2">
        <v>0.625</v>
      </c>
    </row>
    <row r="10" spans="1:8" ht="36" customHeight="1">
      <c r="C10" s="1">
        <v>2021</v>
      </c>
      <c r="D10">
        <v>8</v>
      </c>
      <c r="E10">
        <v>8</v>
      </c>
      <c r="F10" s="2">
        <v>0.66666666666666696</v>
      </c>
      <c r="G10" s="2">
        <v>0.66666666666666696</v>
      </c>
    </row>
    <row r="11" spans="1:8" ht="36" customHeight="1">
      <c r="C11" s="1">
        <v>2022</v>
      </c>
      <c r="D11">
        <v>9</v>
      </c>
      <c r="E11">
        <v>9</v>
      </c>
      <c r="F11" s="2">
        <v>0.70833333333333304</v>
      </c>
      <c r="G11" s="2">
        <v>0.70833333333333304</v>
      </c>
    </row>
    <row r="12" spans="1:8" ht="36" customHeight="1">
      <c r="C12" s="1">
        <v>2023</v>
      </c>
      <c r="D12">
        <v>10</v>
      </c>
      <c r="E12">
        <v>10</v>
      </c>
      <c r="F12" s="2"/>
      <c r="G12" s="2"/>
    </row>
    <row r="13" spans="1:8" ht="36" customHeight="1">
      <c r="C13" s="1">
        <v>2024</v>
      </c>
      <c r="D13">
        <v>11</v>
      </c>
      <c r="E13">
        <v>11</v>
      </c>
      <c r="F13" s="2"/>
      <c r="G13" s="2"/>
    </row>
    <row r="14" spans="1:8" ht="36" customHeight="1">
      <c r="D14">
        <v>12</v>
      </c>
      <c r="E14">
        <v>12</v>
      </c>
      <c r="F14" s="2"/>
      <c r="G14" s="2"/>
    </row>
    <row r="15" spans="1:8" ht="36" customHeight="1">
      <c r="E15">
        <v>13</v>
      </c>
      <c r="F15" s="2"/>
      <c r="G15" s="2"/>
    </row>
    <row r="16" spans="1:8" ht="36" customHeight="1">
      <c r="E16">
        <v>14</v>
      </c>
      <c r="F16" s="2"/>
      <c r="G16" s="2"/>
    </row>
    <row r="17" spans="5:7">
      <c r="E17">
        <v>15</v>
      </c>
      <c r="F17" s="2"/>
      <c r="G17" s="2"/>
    </row>
    <row r="18" spans="5:7">
      <c r="E18">
        <v>16</v>
      </c>
      <c r="F18" s="2"/>
      <c r="G18" s="2"/>
    </row>
    <row r="19" spans="5:7">
      <c r="E19">
        <v>17</v>
      </c>
      <c r="F19" s="2"/>
      <c r="G19" s="2"/>
    </row>
    <row r="20" spans="5:7">
      <c r="E20">
        <v>18</v>
      </c>
      <c r="F20" s="2"/>
    </row>
    <row r="21" spans="5:7">
      <c r="E21">
        <v>19</v>
      </c>
      <c r="F21" s="2"/>
    </row>
    <row r="22" spans="5:7">
      <c r="E22">
        <v>20</v>
      </c>
    </row>
    <row r="23" spans="5:7">
      <c r="E23">
        <v>21</v>
      </c>
    </row>
    <row r="24" spans="5:7">
      <c r="E24">
        <v>22</v>
      </c>
    </row>
    <row r="25" spans="5:7">
      <c r="E25">
        <v>23</v>
      </c>
    </row>
    <row r="26" spans="5:7">
      <c r="E26">
        <v>24</v>
      </c>
    </row>
    <row r="27" spans="5:7">
      <c r="E27">
        <v>25</v>
      </c>
    </row>
    <row r="28" spans="5:7">
      <c r="E28">
        <v>26</v>
      </c>
    </row>
    <row r="29" spans="5:7">
      <c r="E29">
        <v>27</v>
      </c>
    </row>
    <row r="30" spans="5:7">
      <c r="E30">
        <v>28</v>
      </c>
    </row>
    <row r="31" spans="5:7">
      <c r="E31">
        <v>29</v>
      </c>
    </row>
    <row r="32" spans="5:7">
      <c r="E32">
        <v>30</v>
      </c>
    </row>
    <row r="33" spans="5:5">
      <c r="E33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使用申請書</vt:lpstr>
      <vt:lpstr>計算リスト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moriumiepson</cp:lastModifiedBy>
  <cp:lastPrinted>2014-10-14T05:24:01Z</cp:lastPrinted>
  <dcterms:created xsi:type="dcterms:W3CDTF">2014-10-12T06:25:39Z</dcterms:created>
  <dcterms:modified xsi:type="dcterms:W3CDTF">2014-11-08T01:08:52Z</dcterms:modified>
</cp:coreProperties>
</file>